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<sst xmlns="http://schemas.openxmlformats.org/spreadsheetml/2006/main" count="170" uniqueCount="161">
  <si>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</si>
  <si>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</si>
  <si>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</si>
  <si>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</si>
  <si>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</si>
  <si>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</si>
  <si>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</si>
  <si>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</si>
  <si>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</si>
  <si>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</si>
  <si>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</si>
  <si>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</si>
  <si>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</si>
  <si>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</si>
  <si>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</si>
  <si>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</si>
  <si>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</si>
  <si>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</si>
  <si>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</si>
  <si>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</si>
  <si>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</si>
  <si>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</si>
  <si>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</si>
  <si>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</si>
  <si>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</si>
  <si>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</si>
  <si>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</si>
  <si>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</si>
  <si>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</si>
  <si>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</si>
  <si>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</si>
  <si>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</si>
  <si>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</si>
  <si>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</si>
  <si>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</si>
  <si>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</si>
  <si>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</si>
  <si>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</si>
  <si>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</si>
  <si>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</si>
  <si>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</si>
  <si>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</si>
  <si>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</si>
  <si>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</si>
  <si>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</si>
  <si>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</si>
  <si>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</si>
  <si>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</si>
  <si>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</si>
  <si>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</si>
  <si>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</si>
  <si>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</si>
  <si>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</si>
  <si>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</si>
  <si>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</si>
  <si>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</si>
  <si>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</si>
  <si>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</si>
  <si>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</si>
  <si>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</si>
  <si>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</si>
  <si>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</si>
  <si>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</si>
  <si>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</si>
  <si>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</si>
  <si>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</si>
  <si>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</si>
  <si>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</si>
  <si>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</si>
  <si>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</si>
  <si>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</si>
  <si>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</si>
  <si>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</si>
  <si>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</si>
  <si>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</si>
  <si>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</si>
  <si>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</si>
  <si>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</si>
  <si>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</si>
  <si>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</si>
  <si>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</si>
  <si>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</si>
  <si>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</si>
  <si>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</si>
  <si>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</si>
  <si>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</si>
  <si>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</si>
  <si>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</si>
  <si>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</si>
  <si>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</si>
  <si>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</si>
  <si>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</si>
  <si>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</si>
  <si>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</si>
  <si>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</si>
  <si>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</si>
  <si>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</si>
  <si>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</si>
  <si>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</si>
  <si>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</si>
  <si>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</si>
  <si>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</si>
  <si>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</si>
  <si>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</si>
  <si>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</si>
  <si>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</si>
  <si>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</si>
  <si>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</si>
  <si>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</si>
  <si>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</si>
  <si>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</si>
  <si>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</si>
  <si>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</si>
  <si>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</si>
  <si>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</si>
  <si>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</si>
  <si>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</si>
  <si>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</si>
  <si>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</si>
  <si>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</si>
  <si>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</si>
  <si>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</si>
  <si>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</si>
  <si>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</si>
  <si>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</si>
  <si>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</si>
  <si>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</si>
  <si>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</si>
  <si>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</si>
  <si>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</si>
  <si>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</si>
  <si>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</si>
  <si>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</si>
  <si>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</si>
  <si>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</si>
  <si>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</si>
  <si>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</si>
  <si>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</si>
  <si>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</si>
  <si>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</si>
  <si>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</si>
  <si>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</si>
  <si>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</si>
  <si>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</si>
  <si>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</si>
  <si>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</si>
  <si>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</si>
  <si>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</si>
  <si>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</si>
  <si>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</si>
  <si>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23.12.2019 №  307</t>
  </si>
  <si>
    <t>166 1 1107015 05 0000 120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</si>
  <si>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</si>
  <si>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</si>
  <si>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011 1 16 90050 05 0000 140   </t>
  </si>
  <si>
    <t>166 114 06025 05 0000 430</t>
  </si>
  <si>
    <t>Доходы от продажи земельных участков, находящихся, в соственности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</si>
  <si>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</si>
  <si>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</si>
  <si>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011 1 16 46000 05 0000 140   </t>
  </si>
  <si>
    <t xml:space="preserve">092 1 17 05050 05 0000 180
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</si>
</sst>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75" zoomScaleNormal="75" zoomScalePageLayoutView="0" workbookViewId="0" topLeftCell="A61">
      <selection activeCell="A70" sqref="A70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59" t="s">
        <v>150</v>
      </c>
      <c r="D1" s="59"/>
      <c r="E1" s="59"/>
      <c r="F1" s="59"/>
      <c r="G1" s="59"/>
    </row>
    <row r="2" spans="3:7" ht="48.75" customHeight="1">
      <c r="C2" s="59"/>
      <c r="D2" s="59"/>
      <c r="E2" s="59"/>
      <c r="F2" s="59"/>
      <c r="G2" s="59"/>
    </row>
    <row r="3" spans="3:7" ht="15" customHeight="1">
      <c r="C3" s="59"/>
      <c r="D3" s="59"/>
      <c r="E3" s="59"/>
      <c r="F3" s="59"/>
      <c r="G3" s="59"/>
    </row>
    <row r="4" spans="3:6" ht="15" customHeight="1">
      <c r="C4" s="8"/>
      <c r="D4" s="8"/>
      <c r="E4" s="8"/>
      <c r="F4" s="9"/>
    </row>
    <row r="5" spans="1:7" ht="38.25" customHeight="1">
      <c r="A5" s="65" t="s">
        <v>91</v>
      </c>
      <c r="B5" s="65"/>
      <c r="C5" s="65"/>
      <c r="D5" s="65"/>
      <c r="E5" s="65"/>
      <c r="F5" s="65"/>
      <c r="G5" s="65"/>
    </row>
    <row r="6" spans="1:7" ht="20.25" customHeight="1">
      <c r="A6" s="75" t="s">
        <v>0</v>
      </c>
      <c r="B6" s="69" t="s">
        <v>1</v>
      </c>
      <c r="C6" s="61" t="s">
        <v>61</v>
      </c>
      <c r="D6" s="62"/>
      <c r="E6" s="62"/>
      <c r="F6" s="62"/>
      <c r="G6" s="63"/>
    </row>
    <row r="7" spans="1:7" ht="20.25" customHeight="1">
      <c r="A7" s="76"/>
      <c r="B7" s="74"/>
      <c r="C7" s="61" t="s">
        <v>71</v>
      </c>
      <c r="D7" s="62"/>
      <c r="E7" s="62"/>
      <c r="F7" s="41"/>
      <c r="G7" s="42"/>
    </row>
    <row r="8" spans="1:7" ht="40.5" customHeight="1">
      <c r="A8" s="76"/>
      <c r="B8" s="74"/>
      <c r="C8" s="43" t="s">
        <v>127</v>
      </c>
      <c r="D8" s="43" t="s">
        <v>129</v>
      </c>
      <c r="E8" s="43" t="s">
        <v>128</v>
      </c>
      <c r="F8" s="11" t="s">
        <v>79</v>
      </c>
      <c r="G8" s="11" t="s">
        <v>92</v>
      </c>
    </row>
    <row r="9" spans="1:7" ht="15.75" customHeight="1">
      <c r="A9" s="77" t="s">
        <v>2</v>
      </c>
      <c r="B9" s="66" t="s">
        <v>3</v>
      </c>
      <c r="C9" s="64">
        <f>C12+C17+C22+C26+C29+C39+C44+C48+C56</f>
        <v>63387515.44</v>
      </c>
      <c r="D9" s="64">
        <f>D12+D17+D22+D26+D29+D39+D44+D48+D56+D71</f>
        <v>-5567004.18</v>
      </c>
      <c r="E9" s="64">
        <f>E12+E17+E22+E26+E29+E39+E44+E48+E56+E71</f>
        <v>57820511.26</v>
      </c>
      <c r="F9" s="64">
        <f>F12+F17+F22+F26+F29+F39+F44+F48+F56</f>
        <v>47817436.06</v>
      </c>
      <c r="G9" s="64">
        <f>G12+G17+G22+G26+G29+G39+G44+G48+G56</f>
        <v>47593136.06</v>
      </c>
    </row>
    <row r="10" spans="1:7" ht="13.5" customHeight="1">
      <c r="A10" s="78"/>
      <c r="B10" s="67"/>
      <c r="C10" s="64"/>
      <c r="D10" s="64"/>
      <c r="E10" s="64"/>
      <c r="F10" s="64"/>
      <c r="G10" s="64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-65000</v>
      </c>
      <c r="E12" s="12">
        <f>E13+E14+E15+E16</f>
        <v>28710000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-20000</v>
      </c>
      <c r="E14" s="13">
        <f t="shared" si="0"/>
        <v>95000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63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-45000</v>
      </c>
      <c r="E16" s="13">
        <f t="shared" si="0"/>
        <v>15000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-6119</v>
      </c>
      <c r="E17" s="25">
        <f t="shared" si="0"/>
        <v>7966644.440000001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138</v>
      </c>
      <c r="B18" s="47" t="s">
        <v>131</v>
      </c>
      <c r="C18" s="13">
        <v>3641600.15</v>
      </c>
      <c r="D18" s="13">
        <v>7375.77</v>
      </c>
      <c r="E18" s="13">
        <f t="shared" si="0"/>
        <v>3648975.92</v>
      </c>
      <c r="F18" s="13">
        <v>2237093.69</v>
      </c>
      <c r="G18" s="13">
        <v>2237093.69</v>
      </c>
    </row>
    <row r="19" spans="1:7" ht="135" customHeight="1">
      <c r="A19" s="44" t="s">
        <v>137</v>
      </c>
      <c r="B19" s="47" t="s">
        <v>132</v>
      </c>
      <c r="C19" s="26">
        <v>19682.45</v>
      </c>
      <c r="D19" s="26">
        <v>5112.47</v>
      </c>
      <c r="E19" s="13">
        <f t="shared" si="0"/>
        <v>24794.920000000002</v>
      </c>
      <c r="F19" s="26">
        <v>19245.63</v>
      </c>
      <c r="G19" s="26">
        <v>19245.63</v>
      </c>
    </row>
    <row r="20" spans="1:7" ht="117.75" customHeight="1">
      <c r="A20" s="44" t="s">
        <v>135</v>
      </c>
      <c r="B20" s="47" t="s">
        <v>133</v>
      </c>
      <c r="C20" s="26">
        <v>4877942.94</v>
      </c>
      <c r="D20" s="26">
        <v>-66069.83</v>
      </c>
      <c r="E20" s="13">
        <f t="shared" si="0"/>
        <v>4811873.11</v>
      </c>
      <c r="F20" s="26">
        <v>4664534.93</v>
      </c>
      <c r="G20" s="26">
        <v>4664534.93</v>
      </c>
    </row>
    <row r="21" spans="1:7" ht="117.75" customHeight="1">
      <c r="A21" s="44" t="s">
        <v>136</v>
      </c>
      <c r="B21" s="47" t="s">
        <v>134</v>
      </c>
      <c r="C21" s="26">
        <v>-566462.1</v>
      </c>
      <c r="D21" s="26">
        <v>47462.59</v>
      </c>
      <c r="E21" s="13">
        <f t="shared" si="0"/>
        <v>-518999.51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230000</v>
      </c>
      <c r="E22" s="12">
        <f>E23+E25+E24</f>
        <v>3130000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200000</v>
      </c>
      <c r="E23" s="13">
        <f>C23+D23</f>
        <v>2400000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160000</v>
      </c>
      <c r="E24" s="13">
        <f>C24+D24</f>
        <v>610000</v>
      </c>
      <c r="F24" s="13">
        <v>500000</v>
      </c>
      <c r="G24" s="13">
        <v>550000</v>
      </c>
    </row>
    <row r="25" spans="1:7" ht="41.25" customHeight="1">
      <c r="A25" s="1" t="s">
        <v>62</v>
      </c>
      <c r="B25" s="33" t="s">
        <v>64</v>
      </c>
      <c r="C25" s="13">
        <v>250000</v>
      </c>
      <c r="D25" s="13">
        <v>-130000</v>
      </c>
      <c r="E25" s="13">
        <f>C25+D25</f>
        <v>120000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500000</v>
      </c>
      <c r="E26" s="12">
        <f>E27</f>
        <v>1600000</v>
      </c>
      <c r="F26" s="12">
        <f>F27</f>
        <v>1150000</v>
      </c>
      <c r="G26" s="12">
        <f>G27</f>
        <v>1200000</v>
      </c>
    </row>
    <row r="27" spans="1:7" ht="56.25" customHeight="1">
      <c r="A27" s="71" t="s">
        <v>25</v>
      </c>
      <c r="B27" s="73" t="s">
        <v>26</v>
      </c>
      <c r="C27" s="60">
        <v>1100000</v>
      </c>
      <c r="D27" s="13">
        <v>500000</v>
      </c>
      <c r="E27" s="13">
        <f>C27+D27</f>
        <v>1600000</v>
      </c>
      <c r="F27" s="60">
        <v>1150000</v>
      </c>
      <c r="G27" s="60">
        <v>1200000</v>
      </c>
    </row>
    <row r="28" spans="1:7" ht="0.75" customHeight="1" hidden="1">
      <c r="A28" s="72"/>
      <c r="B28" s="73"/>
      <c r="C28" s="60"/>
      <c r="D28" s="13"/>
      <c r="E28" s="13"/>
      <c r="F28" s="60"/>
      <c r="G28" s="60"/>
    </row>
    <row r="29" spans="1:7" ht="40.5" customHeight="1">
      <c r="A29" s="24" t="s">
        <v>27</v>
      </c>
      <c r="B29" s="23" t="s">
        <v>28</v>
      </c>
      <c r="C29" s="12">
        <f>C30+C31+C32+C33+C34+C35+C36+C38</f>
        <v>911920</v>
      </c>
      <c r="D29" s="12">
        <f>D30+D31+D32+D33+D34+D35+D36+D38+D37</f>
        <v>225700</v>
      </c>
      <c r="E29" s="12">
        <f>E30+E31+E32+E33+E34+E35+E36+E38+E37</f>
        <v>1137620</v>
      </c>
      <c r="F29" s="12">
        <f>F30+F31+F32+F33+F34+F35+F36+F38</f>
        <v>927920</v>
      </c>
      <c r="G29" s="12">
        <f>G30+G31+G32+G33+G34+G35+G36+G38</f>
        <v>939920</v>
      </c>
    </row>
    <row r="30" spans="1:7" ht="95.25" customHeight="1">
      <c r="A30" s="1" t="s">
        <v>80</v>
      </c>
      <c r="B30" s="30" t="s">
        <v>84</v>
      </c>
      <c r="C30" s="13">
        <v>60000</v>
      </c>
      <c r="D30" s="13">
        <v>-18000</v>
      </c>
      <c r="E30" s="13">
        <f aca="true" t="shared" si="1" ref="E30:E38">C30+D30</f>
        <v>42000</v>
      </c>
      <c r="F30" s="13">
        <v>60000</v>
      </c>
      <c r="G30" s="13">
        <v>60000</v>
      </c>
    </row>
    <row r="31" spans="1:7" ht="99.75" customHeight="1">
      <c r="A31" s="1" t="s">
        <v>81</v>
      </c>
      <c r="B31" s="30" t="s">
        <v>84</v>
      </c>
      <c r="C31" s="13">
        <v>42000</v>
      </c>
      <c r="D31" s="13">
        <v>47000</v>
      </c>
      <c r="E31" s="13">
        <f t="shared" si="1"/>
        <v>89000</v>
      </c>
      <c r="F31" s="13">
        <v>44000</v>
      </c>
      <c r="G31" s="13">
        <v>45000</v>
      </c>
    </row>
    <row r="32" spans="1:7" ht="93.75" customHeight="1">
      <c r="A32" s="1" t="s">
        <v>82</v>
      </c>
      <c r="B32" s="30" t="s">
        <v>84</v>
      </c>
      <c r="C32" s="13">
        <v>15000</v>
      </c>
      <c r="D32" s="13">
        <v>5000</v>
      </c>
      <c r="E32" s="13">
        <f t="shared" si="1"/>
        <v>20000</v>
      </c>
      <c r="F32" s="13">
        <v>16000</v>
      </c>
      <c r="G32" s="13">
        <v>17000</v>
      </c>
    </row>
    <row r="33" spans="1:7" ht="96.75" customHeight="1">
      <c r="A33" s="1" t="s">
        <v>83</v>
      </c>
      <c r="B33" s="30" t="s">
        <v>84</v>
      </c>
      <c r="C33" s="13">
        <v>35000</v>
      </c>
      <c r="D33" s="13">
        <v>25000</v>
      </c>
      <c r="E33" s="13">
        <f t="shared" si="1"/>
        <v>60000</v>
      </c>
      <c r="F33" s="13">
        <v>38000</v>
      </c>
      <c r="G33" s="13">
        <v>38000</v>
      </c>
    </row>
    <row r="34" spans="1:7" ht="93.75" customHeight="1">
      <c r="A34" s="1" t="s">
        <v>72</v>
      </c>
      <c r="B34" s="27" t="s">
        <v>65</v>
      </c>
      <c r="C34" s="13">
        <v>350000</v>
      </c>
      <c r="D34" s="13">
        <v>50000</v>
      </c>
      <c r="E34" s="13">
        <f t="shared" si="1"/>
        <v>400000</v>
      </c>
      <c r="F34" s="13">
        <v>355000</v>
      </c>
      <c r="G34" s="13">
        <v>360000</v>
      </c>
    </row>
    <row r="35" spans="1:7" ht="75" customHeight="1">
      <c r="A35" s="34" t="s">
        <v>111</v>
      </c>
      <c r="B35" s="28" t="s">
        <v>29</v>
      </c>
      <c r="C35" s="13">
        <v>315000</v>
      </c>
      <c r="D35" s="13">
        <v>110000</v>
      </c>
      <c r="E35" s="13">
        <f t="shared" si="1"/>
        <v>425000</v>
      </c>
      <c r="F35" s="13">
        <v>320000</v>
      </c>
      <c r="G35" s="13">
        <v>325000</v>
      </c>
    </row>
    <row r="36" spans="1:7" ht="39" customHeight="1">
      <c r="A36" s="34" t="s">
        <v>68</v>
      </c>
      <c r="B36" s="28" t="s">
        <v>69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55.5" customHeight="1">
      <c r="A37" s="34" t="s">
        <v>151</v>
      </c>
      <c r="B37" s="28" t="s">
        <v>152</v>
      </c>
      <c r="C37" s="13">
        <v>0</v>
      </c>
      <c r="D37" s="13">
        <v>6700</v>
      </c>
      <c r="E37" s="13">
        <f t="shared" si="1"/>
        <v>6700</v>
      </c>
      <c r="F37" s="13">
        <v>0</v>
      </c>
      <c r="G37" s="13">
        <v>0</v>
      </c>
    </row>
    <row r="38" spans="1:7" ht="96" customHeight="1">
      <c r="A38" s="34" t="s">
        <v>30</v>
      </c>
      <c r="B38" s="28" t="s">
        <v>31</v>
      </c>
      <c r="C38" s="13">
        <v>6120</v>
      </c>
      <c r="D38" s="13">
        <v>0</v>
      </c>
      <c r="E38" s="13">
        <f t="shared" si="1"/>
        <v>6120</v>
      </c>
      <c r="F38" s="13">
        <v>6120</v>
      </c>
      <c r="G38" s="13">
        <v>6120</v>
      </c>
    </row>
    <row r="39" spans="1:7" ht="25.5" customHeight="1">
      <c r="A39" s="68" t="s">
        <v>78</v>
      </c>
      <c r="B39" s="69" t="s">
        <v>112</v>
      </c>
      <c r="C39" s="12">
        <f>C41+C42+C43</f>
        <v>179200</v>
      </c>
      <c r="D39" s="12">
        <f>D41+D42+D43</f>
        <v>0</v>
      </c>
      <c r="E39" s="12">
        <f>E41+E42+E43</f>
        <v>179200</v>
      </c>
      <c r="F39" s="12">
        <f>F41+F42+F43</f>
        <v>188170</v>
      </c>
      <c r="G39" s="12">
        <f>G41+G42+G43</f>
        <v>197570</v>
      </c>
    </row>
    <row r="40" spans="1:7" ht="15.75" customHeight="1" hidden="1">
      <c r="A40" s="68"/>
      <c r="B40" s="70"/>
      <c r="C40" s="12"/>
      <c r="D40" s="12"/>
      <c r="E40" s="12"/>
      <c r="F40" s="15"/>
      <c r="G40" s="15"/>
    </row>
    <row r="41" spans="1:7" ht="38.25" customHeight="1">
      <c r="A41" s="1" t="s">
        <v>32</v>
      </c>
      <c r="B41" s="20" t="s">
        <v>33</v>
      </c>
      <c r="C41" s="13">
        <v>17900</v>
      </c>
      <c r="D41" s="13">
        <v>0</v>
      </c>
      <c r="E41" s="13">
        <f>C41+D41</f>
        <v>17900</v>
      </c>
      <c r="F41" s="13">
        <v>18800</v>
      </c>
      <c r="G41" s="13">
        <v>19730</v>
      </c>
    </row>
    <row r="42" spans="1:7" ht="20.25" customHeight="1">
      <c r="A42" s="1" t="s">
        <v>34</v>
      </c>
      <c r="B42" s="20" t="s">
        <v>35</v>
      </c>
      <c r="C42" s="13">
        <v>130300</v>
      </c>
      <c r="D42" s="13">
        <v>0</v>
      </c>
      <c r="E42" s="13">
        <f>C42+D42</f>
        <v>130300</v>
      </c>
      <c r="F42" s="13">
        <v>136820</v>
      </c>
      <c r="G42" s="13">
        <v>143660</v>
      </c>
    </row>
    <row r="43" spans="1:7" ht="18.75" customHeight="1">
      <c r="A43" s="1" t="s">
        <v>93</v>
      </c>
      <c r="B43" s="20" t="s">
        <v>97</v>
      </c>
      <c r="C43" s="13">
        <v>31000</v>
      </c>
      <c r="D43" s="13">
        <v>0</v>
      </c>
      <c r="E43" s="13">
        <f>C43+D43</f>
        <v>31000</v>
      </c>
      <c r="F43" s="13">
        <v>32550</v>
      </c>
      <c r="G43" s="13">
        <v>34180</v>
      </c>
    </row>
    <row r="44" spans="1:7" ht="43.5" customHeight="1">
      <c r="A44" s="24" t="s">
        <v>36</v>
      </c>
      <c r="B44" s="23" t="s">
        <v>57</v>
      </c>
      <c r="C44" s="12">
        <f>C45+C46+C47</f>
        <v>6080300</v>
      </c>
      <c r="D44" s="12">
        <f>D45+D46+D47</f>
        <v>-3000</v>
      </c>
      <c r="E44" s="12">
        <f>E45+E46+E47</f>
        <v>6077300</v>
      </c>
      <c r="F44" s="12">
        <f>F45+F46+F47</f>
        <v>5911500</v>
      </c>
      <c r="G44" s="12">
        <f>G45+G46+G47</f>
        <v>5911900</v>
      </c>
    </row>
    <row r="45" spans="1:7" ht="39" customHeight="1">
      <c r="A45" s="1" t="s">
        <v>107</v>
      </c>
      <c r="B45" s="33" t="s">
        <v>108</v>
      </c>
      <c r="C45" s="13">
        <v>5000</v>
      </c>
      <c r="D45" s="13">
        <v>-3000</v>
      </c>
      <c r="E45" s="13">
        <f aca="true" t="shared" si="2" ref="E45:E72">C45+D45</f>
        <v>2000</v>
      </c>
      <c r="F45" s="13">
        <v>6000</v>
      </c>
      <c r="G45" s="13">
        <v>6200</v>
      </c>
    </row>
    <row r="46" spans="1:7" ht="40.5" customHeight="1">
      <c r="A46" s="1" t="s">
        <v>109</v>
      </c>
      <c r="B46" s="30" t="s">
        <v>110</v>
      </c>
      <c r="C46" s="13">
        <v>5300</v>
      </c>
      <c r="D46" s="13">
        <v>0</v>
      </c>
      <c r="E46" s="13">
        <f t="shared" si="2"/>
        <v>5300</v>
      </c>
      <c r="F46" s="13">
        <v>5500</v>
      </c>
      <c r="G46" s="13">
        <v>5700</v>
      </c>
    </row>
    <row r="47" spans="1:7" ht="25.5" customHeight="1">
      <c r="A47" s="1" t="s">
        <v>37</v>
      </c>
      <c r="B47" s="33" t="s">
        <v>38</v>
      </c>
      <c r="C47" s="13">
        <v>6070000</v>
      </c>
      <c r="D47" s="13">
        <v>0</v>
      </c>
      <c r="E47" s="13">
        <f t="shared" si="2"/>
        <v>6070000</v>
      </c>
      <c r="F47" s="13">
        <v>5900000</v>
      </c>
      <c r="G47" s="13">
        <v>5900000</v>
      </c>
    </row>
    <row r="48" spans="1:7" ht="37.5" customHeight="1">
      <c r="A48" s="24" t="s">
        <v>39</v>
      </c>
      <c r="B48" s="23" t="s">
        <v>53</v>
      </c>
      <c r="C48" s="12">
        <f>C49+C50+C51+C52+C53+C54</f>
        <v>15069682</v>
      </c>
      <c r="D48" s="12">
        <f>D49+D50+D51+D52+D53+D54+D55</f>
        <v>-6715385.18</v>
      </c>
      <c r="E48" s="12">
        <f>E49+E50+E51+E52+E53+E54+E55</f>
        <v>8354296.82</v>
      </c>
      <c r="F48" s="12">
        <f>F49+F50+F51+F52+F53+F54</f>
        <v>710000</v>
      </c>
      <c r="G48" s="12">
        <f>G49+G50+G51+G52+G53+G54</f>
        <v>710000</v>
      </c>
    </row>
    <row r="49" spans="1:7" ht="97.5" customHeight="1">
      <c r="A49" s="34" t="s">
        <v>40</v>
      </c>
      <c r="B49" s="29" t="s">
        <v>41</v>
      </c>
      <c r="C49" s="13">
        <v>14909682</v>
      </c>
      <c r="D49" s="13">
        <v>-7728085.18</v>
      </c>
      <c r="E49" s="13">
        <f t="shared" si="2"/>
        <v>7181596.82</v>
      </c>
      <c r="F49" s="13">
        <v>550000</v>
      </c>
      <c r="G49" s="13">
        <v>550000</v>
      </c>
    </row>
    <row r="50" spans="1:7" ht="58.5" customHeight="1">
      <c r="A50" s="1" t="s">
        <v>89</v>
      </c>
      <c r="B50" s="30" t="s">
        <v>88</v>
      </c>
      <c r="C50" s="26">
        <v>25000</v>
      </c>
      <c r="D50" s="26">
        <v>-20000</v>
      </c>
      <c r="E50" s="13">
        <f t="shared" si="2"/>
        <v>5000</v>
      </c>
      <c r="F50" s="26">
        <v>25000</v>
      </c>
      <c r="G50" s="26">
        <v>25000</v>
      </c>
    </row>
    <row r="51" spans="1:7" ht="56.25" customHeight="1">
      <c r="A51" s="1" t="s">
        <v>85</v>
      </c>
      <c r="B51" s="30" t="s">
        <v>88</v>
      </c>
      <c r="C51" s="31">
        <v>40000</v>
      </c>
      <c r="D51" s="31">
        <v>450000</v>
      </c>
      <c r="E51" s="13">
        <f t="shared" si="2"/>
        <v>490000</v>
      </c>
      <c r="F51" s="13">
        <v>40000</v>
      </c>
      <c r="G51" s="13">
        <v>40000</v>
      </c>
    </row>
    <row r="52" spans="1:7" ht="56.25" customHeight="1">
      <c r="A52" s="1" t="s">
        <v>86</v>
      </c>
      <c r="B52" s="30" t="s">
        <v>88</v>
      </c>
      <c r="C52" s="31">
        <v>40000</v>
      </c>
      <c r="D52" s="31">
        <v>80000</v>
      </c>
      <c r="E52" s="13">
        <f t="shared" si="2"/>
        <v>120000</v>
      </c>
      <c r="F52" s="13">
        <v>40000</v>
      </c>
      <c r="G52" s="13">
        <v>40000</v>
      </c>
    </row>
    <row r="53" spans="1:7" ht="54.75" customHeight="1">
      <c r="A53" s="1" t="s">
        <v>87</v>
      </c>
      <c r="B53" s="30" t="s">
        <v>88</v>
      </c>
      <c r="C53" s="31">
        <v>45000</v>
      </c>
      <c r="D53" s="31">
        <v>140000</v>
      </c>
      <c r="E53" s="13">
        <f t="shared" si="2"/>
        <v>185000</v>
      </c>
      <c r="F53" s="13">
        <v>45000</v>
      </c>
      <c r="G53" s="13">
        <v>45000</v>
      </c>
    </row>
    <row r="54" spans="1:7" ht="59.25" customHeight="1">
      <c r="A54" s="1" t="s">
        <v>73</v>
      </c>
      <c r="B54" s="32" t="s">
        <v>67</v>
      </c>
      <c r="C54" s="13">
        <v>10000</v>
      </c>
      <c r="D54" s="13">
        <v>110000</v>
      </c>
      <c r="E54" s="13">
        <f t="shared" si="2"/>
        <v>120000</v>
      </c>
      <c r="F54" s="13">
        <v>10000</v>
      </c>
      <c r="G54" s="13">
        <v>10000</v>
      </c>
    </row>
    <row r="55" spans="1:7" ht="41.25" customHeight="1">
      <c r="A55" s="1" t="s">
        <v>155</v>
      </c>
      <c r="B55" s="29" t="s">
        <v>156</v>
      </c>
      <c r="C55" s="13">
        <v>0</v>
      </c>
      <c r="D55" s="13">
        <v>252700</v>
      </c>
      <c r="E55" s="13">
        <f t="shared" si="2"/>
        <v>252700</v>
      </c>
      <c r="F55" s="13"/>
      <c r="G55" s="13"/>
    </row>
    <row r="56" spans="1:7" ht="21" customHeight="1">
      <c r="A56" s="2" t="s">
        <v>42</v>
      </c>
      <c r="B56" s="6" t="s">
        <v>43</v>
      </c>
      <c r="C56" s="12">
        <f>C57+C61+C62+C63+C64+C65+C66+C67</f>
        <v>398650</v>
      </c>
      <c r="D56" s="12">
        <f>D57+D61+D62+D63+D64+D65+D66+D67</f>
        <v>227600</v>
      </c>
      <c r="E56" s="12">
        <f>E57+E61+E62+E63+E64+E65+E66+E67</f>
        <v>626250</v>
      </c>
      <c r="F56" s="12">
        <f>F57+F61+F62+F63+F64+F65+F65+F66+F67</f>
        <v>398000</v>
      </c>
      <c r="G56" s="12">
        <f>G57+G61+G62+G63+G64+G65+G65+G66+G67</f>
        <v>436900</v>
      </c>
    </row>
    <row r="57" spans="1:7" ht="75.75" customHeight="1">
      <c r="A57" s="34" t="s">
        <v>44</v>
      </c>
      <c r="B57" s="29" t="s">
        <v>98</v>
      </c>
      <c r="C57" s="16">
        <v>10000</v>
      </c>
      <c r="D57" s="16">
        <v>0</v>
      </c>
      <c r="E57" s="13">
        <f t="shared" si="2"/>
        <v>10000</v>
      </c>
      <c r="F57" s="16">
        <v>12000</v>
      </c>
      <c r="G57" s="16">
        <v>13000</v>
      </c>
    </row>
    <row r="58" spans="1:7" ht="3" customHeight="1" hidden="1">
      <c r="A58" s="37"/>
      <c r="B58" s="48"/>
      <c r="C58" s="16"/>
      <c r="D58" s="16"/>
      <c r="E58" s="13">
        <f t="shared" si="2"/>
        <v>0</v>
      </c>
      <c r="F58" s="16"/>
      <c r="G58" s="16"/>
    </row>
    <row r="59" spans="1:7" ht="15.75" customHeight="1" hidden="1">
      <c r="A59" s="35"/>
      <c r="B59" s="49"/>
      <c r="C59" s="16"/>
      <c r="D59" s="16"/>
      <c r="E59" s="13">
        <f t="shared" si="2"/>
        <v>0</v>
      </c>
      <c r="F59" s="16"/>
      <c r="G59" s="16"/>
    </row>
    <row r="60" spans="1:7" ht="58.5" customHeight="1" hidden="1">
      <c r="A60" s="34"/>
      <c r="B60" s="20"/>
      <c r="C60" s="16"/>
      <c r="D60" s="16"/>
      <c r="E60" s="13">
        <f t="shared" si="2"/>
        <v>0</v>
      </c>
      <c r="F60" s="16"/>
      <c r="G60" s="16"/>
    </row>
    <row r="61" spans="1:7" ht="57" customHeight="1">
      <c r="A61" s="1" t="s">
        <v>94</v>
      </c>
      <c r="B61" s="20" t="s">
        <v>99</v>
      </c>
      <c r="C61" s="16">
        <v>1600</v>
      </c>
      <c r="D61" s="16">
        <v>0</v>
      </c>
      <c r="E61" s="13">
        <f t="shared" si="2"/>
        <v>1600</v>
      </c>
      <c r="F61" s="16">
        <v>900</v>
      </c>
      <c r="G61" s="16">
        <v>1200</v>
      </c>
    </row>
    <row r="62" spans="1:7" ht="58.5" customHeight="1">
      <c r="A62" s="1" t="s">
        <v>95</v>
      </c>
      <c r="B62" s="20" t="s">
        <v>100</v>
      </c>
      <c r="C62" s="16">
        <v>8200</v>
      </c>
      <c r="D62" s="16">
        <v>0</v>
      </c>
      <c r="E62" s="13">
        <f t="shared" si="2"/>
        <v>8200</v>
      </c>
      <c r="F62" s="16">
        <v>6200</v>
      </c>
      <c r="G62" s="16">
        <v>8100</v>
      </c>
    </row>
    <row r="63" spans="1:7" ht="58.5" customHeight="1">
      <c r="A63" s="1" t="s">
        <v>96</v>
      </c>
      <c r="B63" s="20" t="s">
        <v>101</v>
      </c>
      <c r="C63" s="16">
        <v>23300</v>
      </c>
      <c r="D63" s="16">
        <v>0</v>
      </c>
      <c r="E63" s="13">
        <f t="shared" si="2"/>
        <v>23300</v>
      </c>
      <c r="F63" s="16">
        <v>27800</v>
      </c>
      <c r="G63" s="16">
        <v>37100</v>
      </c>
    </row>
    <row r="64" spans="1:7" ht="58.5" customHeight="1">
      <c r="A64" s="1" t="s">
        <v>70</v>
      </c>
      <c r="B64" s="50" t="s">
        <v>102</v>
      </c>
      <c r="C64" s="16">
        <v>10350</v>
      </c>
      <c r="D64" s="16">
        <v>0</v>
      </c>
      <c r="E64" s="13">
        <f>C64+D64</f>
        <v>10350</v>
      </c>
      <c r="F64" s="16">
        <v>10100</v>
      </c>
      <c r="G64" s="16">
        <v>11800</v>
      </c>
    </row>
    <row r="65" spans="1:7" ht="75" customHeight="1">
      <c r="A65" s="1" t="s">
        <v>74</v>
      </c>
      <c r="B65" s="33" t="s">
        <v>103</v>
      </c>
      <c r="C65" s="16">
        <v>24300</v>
      </c>
      <c r="D65" s="16">
        <v>0</v>
      </c>
      <c r="E65" s="13">
        <f t="shared" si="2"/>
        <v>24300</v>
      </c>
      <c r="F65" s="16">
        <v>25800</v>
      </c>
      <c r="G65" s="16">
        <v>23100</v>
      </c>
    </row>
    <row r="66" spans="1:7" ht="75" customHeight="1">
      <c r="A66" s="1" t="s">
        <v>159</v>
      </c>
      <c r="B66" s="30" t="s">
        <v>153</v>
      </c>
      <c r="C66" s="16">
        <v>0</v>
      </c>
      <c r="D66" s="16">
        <v>70200</v>
      </c>
      <c r="E66" s="13">
        <f t="shared" si="2"/>
        <v>70200</v>
      </c>
      <c r="F66" s="16">
        <v>0</v>
      </c>
      <c r="G66" s="16">
        <v>0</v>
      </c>
    </row>
    <row r="67" spans="1:7" s="5" customFormat="1" ht="0.75" customHeight="1">
      <c r="A67" s="18" t="s">
        <v>75</v>
      </c>
      <c r="B67" s="21" t="s">
        <v>66</v>
      </c>
      <c r="C67" s="19">
        <f>C68+C69+C70</f>
        <v>320900</v>
      </c>
      <c r="D67" s="19">
        <f>D68+D69+D70</f>
        <v>157400</v>
      </c>
      <c r="E67" s="13">
        <f t="shared" si="2"/>
        <v>478300</v>
      </c>
      <c r="F67" s="19">
        <f>F69+F70+F68</f>
        <v>289400</v>
      </c>
      <c r="G67" s="19">
        <f>G69+G70+G68</f>
        <v>319500</v>
      </c>
    </row>
    <row r="68" spans="1:7" ht="42.75" customHeight="1">
      <c r="A68" s="1" t="s">
        <v>154</v>
      </c>
      <c r="B68" s="33" t="s">
        <v>66</v>
      </c>
      <c r="C68" s="16">
        <v>0</v>
      </c>
      <c r="D68" s="16">
        <v>175400</v>
      </c>
      <c r="E68" s="13">
        <f t="shared" si="2"/>
        <v>175400</v>
      </c>
      <c r="F68" s="16">
        <v>0</v>
      </c>
      <c r="G68" s="16">
        <v>0</v>
      </c>
    </row>
    <row r="69" spans="1:7" ht="42.75" customHeight="1">
      <c r="A69" s="1" t="s">
        <v>76</v>
      </c>
      <c r="B69" s="33" t="s">
        <v>66</v>
      </c>
      <c r="C69" s="16">
        <v>288900</v>
      </c>
      <c r="D69" s="16">
        <v>0</v>
      </c>
      <c r="E69" s="13">
        <f t="shared" si="2"/>
        <v>288900</v>
      </c>
      <c r="F69" s="16">
        <v>255400</v>
      </c>
      <c r="G69" s="16">
        <v>283500</v>
      </c>
    </row>
    <row r="70" spans="1:7" ht="42" customHeight="1">
      <c r="A70" s="1" t="s">
        <v>77</v>
      </c>
      <c r="B70" s="33" t="s">
        <v>66</v>
      </c>
      <c r="C70" s="16">
        <v>32000</v>
      </c>
      <c r="D70" s="16">
        <v>-18000</v>
      </c>
      <c r="E70" s="13">
        <f t="shared" si="2"/>
        <v>14000</v>
      </c>
      <c r="F70" s="16">
        <v>34000</v>
      </c>
      <c r="G70" s="16">
        <v>36000</v>
      </c>
    </row>
    <row r="71" spans="1:7" ht="30" customHeight="1">
      <c r="A71" s="1" t="s">
        <v>60</v>
      </c>
      <c r="B71" s="6" t="s">
        <v>59</v>
      </c>
      <c r="C71" s="12">
        <f>C72</f>
        <v>0</v>
      </c>
      <c r="D71" s="12">
        <f>D72</f>
        <v>39200</v>
      </c>
      <c r="E71" s="12">
        <f>E72</f>
        <v>39200</v>
      </c>
      <c r="F71" s="16">
        <v>0</v>
      </c>
      <c r="G71" s="16">
        <v>0</v>
      </c>
    </row>
    <row r="72" spans="1:7" ht="29.25" customHeight="1">
      <c r="A72" s="1" t="s">
        <v>160</v>
      </c>
      <c r="B72" s="7" t="s">
        <v>58</v>
      </c>
      <c r="C72" s="13">
        <v>0</v>
      </c>
      <c r="D72" s="13">
        <v>39200</v>
      </c>
      <c r="E72" s="13">
        <f t="shared" si="2"/>
        <v>39200</v>
      </c>
      <c r="F72" s="16">
        <v>0</v>
      </c>
      <c r="G72" s="16">
        <v>0</v>
      </c>
    </row>
    <row r="73" spans="1:7" ht="27" customHeight="1">
      <c r="A73" s="2" t="s">
        <v>45</v>
      </c>
      <c r="B73" s="6" t="s">
        <v>46</v>
      </c>
      <c r="C73" s="12">
        <f>C74+C92</f>
        <v>190580877.03</v>
      </c>
      <c r="D73" s="12">
        <f>D74+D92</f>
        <v>-966682.36</v>
      </c>
      <c r="E73" s="12">
        <f>E74+E92</f>
        <v>189614194.67000002</v>
      </c>
      <c r="F73" s="12">
        <f>F74</f>
        <v>138162210.24</v>
      </c>
      <c r="G73" s="12">
        <f>G74</f>
        <v>135890636.24</v>
      </c>
    </row>
    <row r="74" spans="1:7" ht="42.75" customHeight="1" thickBot="1">
      <c r="A74" s="2" t="s">
        <v>47</v>
      </c>
      <c r="B74" s="6" t="s">
        <v>48</v>
      </c>
      <c r="C74" s="13">
        <f>C76+C77+C78+C85+C90</f>
        <v>190906912.08</v>
      </c>
      <c r="D74" s="13">
        <f>D76+D77+D78+D85+D90</f>
        <v>-959665.26</v>
      </c>
      <c r="E74" s="13">
        <f>C74+D74</f>
        <v>189947246.82000002</v>
      </c>
      <c r="F74" s="13">
        <f>F76+F78+F85+F90</f>
        <v>138162210.24</v>
      </c>
      <c r="G74" s="13">
        <f>G76+G77+G78+G85+G90</f>
        <v>135890636.24</v>
      </c>
    </row>
    <row r="75" spans="1:7" ht="20.25" customHeight="1" thickBot="1">
      <c r="A75" s="39" t="s">
        <v>115</v>
      </c>
      <c r="B75" s="51" t="s">
        <v>114</v>
      </c>
      <c r="C75" s="12">
        <f>C76+C77</f>
        <v>77656868</v>
      </c>
      <c r="D75" s="12">
        <f>D76+D77</f>
        <v>0</v>
      </c>
      <c r="E75" s="12">
        <f>C75+D75</f>
        <v>77656868</v>
      </c>
      <c r="F75" s="12">
        <f>F76+F77</f>
        <v>56715500</v>
      </c>
      <c r="G75" s="12">
        <f>G76+G77</f>
        <v>50672400</v>
      </c>
    </row>
    <row r="76" spans="1:7" ht="36" customHeight="1">
      <c r="A76" s="1" t="s">
        <v>116</v>
      </c>
      <c r="B76" s="33" t="s">
        <v>49</v>
      </c>
      <c r="C76" s="13">
        <v>66431600</v>
      </c>
      <c r="D76" s="13">
        <v>0</v>
      </c>
      <c r="E76" s="13">
        <f>C76+D76</f>
        <v>66431600</v>
      </c>
      <c r="F76" s="13">
        <v>56715500</v>
      </c>
      <c r="G76" s="13">
        <v>50672400</v>
      </c>
    </row>
    <row r="77" spans="1:7" ht="37.5" customHeight="1">
      <c r="A77" s="1" t="s">
        <v>117</v>
      </c>
      <c r="B77" s="20" t="s">
        <v>90</v>
      </c>
      <c r="C77" s="13">
        <v>11225268</v>
      </c>
      <c r="D77" s="13">
        <v>0</v>
      </c>
      <c r="E77" s="13">
        <f>C77+D77</f>
        <v>11225268</v>
      </c>
      <c r="F77" s="13">
        <v>0</v>
      </c>
      <c r="G77" s="13">
        <v>0</v>
      </c>
    </row>
    <row r="78" spans="1:7" ht="38.25" customHeight="1">
      <c r="A78" s="2" t="s">
        <v>118</v>
      </c>
      <c r="B78" s="52" t="s">
        <v>56</v>
      </c>
      <c r="C78" s="12">
        <f>C79+C80+C81+C82+C83+C84</f>
        <v>31578228.700000003</v>
      </c>
      <c r="D78" s="12">
        <f>D81+D83+D84+D79+D80+D82</f>
        <v>4723.49</v>
      </c>
      <c r="E78" s="12">
        <f>E81+E83+E84+E79+E80+E82</f>
        <v>31582952.19</v>
      </c>
      <c r="F78" s="12">
        <f>F84</f>
        <v>300300</v>
      </c>
      <c r="G78" s="12">
        <f>G84</f>
        <v>300300</v>
      </c>
    </row>
    <row r="79" spans="1:7" ht="39.75" customHeight="1">
      <c r="A79" s="1" t="s">
        <v>144</v>
      </c>
      <c r="B79" s="33" t="s">
        <v>145</v>
      </c>
      <c r="C79" s="13">
        <v>8072600</v>
      </c>
      <c r="D79" s="13">
        <v>0</v>
      </c>
      <c r="E79" s="13">
        <f>C79+D79</f>
        <v>8072600</v>
      </c>
      <c r="F79" s="13">
        <v>0</v>
      </c>
      <c r="G79" s="13">
        <v>0</v>
      </c>
    </row>
    <row r="80" spans="1:7" ht="96" customHeight="1">
      <c r="A80" s="1" t="s">
        <v>146</v>
      </c>
      <c r="B80" s="30" t="s">
        <v>147</v>
      </c>
      <c r="C80" s="13">
        <v>5239976.32</v>
      </c>
      <c r="D80" s="13">
        <v>0</v>
      </c>
      <c r="E80" s="13">
        <f aca="true" t="shared" si="3" ref="E80:E91">C80+D80</f>
        <v>5239976.32</v>
      </c>
      <c r="F80" s="13">
        <v>0</v>
      </c>
      <c r="G80" s="13">
        <v>0</v>
      </c>
    </row>
    <row r="81" spans="1:7" ht="57.75" customHeight="1">
      <c r="A81" s="1" t="s">
        <v>139</v>
      </c>
      <c r="B81" s="33" t="s">
        <v>130</v>
      </c>
      <c r="C81" s="13">
        <v>2141354.9</v>
      </c>
      <c r="D81" s="13">
        <v>0</v>
      </c>
      <c r="E81" s="13">
        <f t="shared" si="3"/>
        <v>2141354.9</v>
      </c>
      <c r="F81" s="13">
        <v>0</v>
      </c>
      <c r="G81" s="13">
        <v>0</v>
      </c>
    </row>
    <row r="82" spans="1:7" ht="43.5" customHeight="1">
      <c r="A82" s="1" t="s">
        <v>148</v>
      </c>
      <c r="B82" s="33" t="s">
        <v>149</v>
      </c>
      <c r="C82" s="13">
        <v>2489484.42</v>
      </c>
      <c r="D82" s="13">
        <v>-440.26</v>
      </c>
      <c r="E82" s="13">
        <f t="shared" si="3"/>
        <v>2489044.16</v>
      </c>
      <c r="F82" s="13">
        <v>0</v>
      </c>
      <c r="G82" s="13">
        <v>0</v>
      </c>
    </row>
    <row r="83" spans="1:7" ht="36.75" customHeight="1">
      <c r="A83" s="1" t="s">
        <v>140</v>
      </c>
      <c r="B83" s="7" t="s">
        <v>141</v>
      </c>
      <c r="C83" s="13">
        <v>131343.62</v>
      </c>
      <c r="D83" s="13">
        <v>0</v>
      </c>
      <c r="E83" s="13">
        <f t="shared" si="3"/>
        <v>131343.62</v>
      </c>
      <c r="F83" s="13">
        <v>0</v>
      </c>
      <c r="G83" s="13">
        <v>0</v>
      </c>
    </row>
    <row r="84" spans="1:7" ht="29.25" customHeight="1">
      <c r="A84" s="1" t="s">
        <v>119</v>
      </c>
      <c r="B84" s="33" t="s">
        <v>55</v>
      </c>
      <c r="C84" s="13">
        <v>13503469.44</v>
      </c>
      <c r="D84" s="13">
        <v>5163.75</v>
      </c>
      <c r="E84" s="13">
        <f t="shared" si="3"/>
        <v>13508633.19</v>
      </c>
      <c r="F84" s="13">
        <v>300300</v>
      </c>
      <c r="G84" s="13">
        <v>300300</v>
      </c>
    </row>
    <row r="85" spans="1:7" ht="24.75" customHeight="1">
      <c r="A85" s="2" t="s">
        <v>120</v>
      </c>
      <c r="B85" s="22" t="s">
        <v>104</v>
      </c>
      <c r="C85" s="12">
        <f>C86+C87+C88+C89</f>
        <v>54869245.26</v>
      </c>
      <c r="D85" s="12">
        <f>D86+D87+D88+D89</f>
        <v>-190831.31</v>
      </c>
      <c r="E85" s="12">
        <f t="shared" si="3"/>
        <v>54678413.949999996</v>
      </c>
      <c r="F85" s="12">
        <f>F86+F87+F88+F89</f>
        <v>56822430.24</v>
      </c>
      <c r="G85" s="12">
        <f>G86+G87+G88+G89</f>
        <v>60425206.24</v>
      </c>
    </row>
    <row r="86" spans="1:7" ht="41.25" customHeight="1">
      <c r="A86" s="1" t="s">
        <v>121</v>
      </c>
      <c r="B86" s="33" t="s">
        <v>50</v>
      </c>
      <c r="C86" s="13">
        <v>1728025.18</v>
      </c>
      <c r="D86" s="13">
        <v>-190831.31</v>
      </c>
      <c r="E86" s="13">
        <f t="shared" si="3"/>
        <v>1537193.8699999999</v>
      </c>
      <c r="F86" s="13">
        <v>1740238.24</v>
      </c>
      <c r="G86" s="13">
        <v>1740238.24</v>
      </c>
    </row>
    <row r="87" spans="1:7" ht="76.5" customHeight="1">
      <c r="A87" s="34" t="s">
        <v>122</v>
      </c>
      <c r="B87" s="54" t="s">
        <v>105</v>
      </c>
      <c r="C87" s="13">
        <v>670000</v>
      </c>
      <c r="D87" s="13">
        <v>0</v>
      </c>
      <c r="E87" s="13">
        <f t="shared" si="3"/>
        <v>670000</v>
      </c>
      <c r="F87" s="13">
        <v>1073457</v>
      </c>
      <c r="G87" s="13">
        <v>2146914</v>
      </c>
    </row>
    <row r="88" spans="1:7" ht="77.25" customHeight="1">
      <c r="A88" s="34" t="s">
        <v>123</v>
      </c>
      <c r="B88" s="55" t="s">
        <v>106</v>
      </c>
      <c r="C88" s="13">
        <v>3690</v>
      </c>
      <c r="D88" s="13">
        <v>0</v>
      </c>
      <c r="E88" s="13">
        <f t="shared" si="3"/>
        <v>3690</v>
      </c>
      <c r="F88" s="13">
        <v>3855</v>
      </c>
      <c r="G88" s="13">
        <v>4050</v>
      </c>
    </row>
    <row r="89" spans="1:7" ht="30" customHeight="1">
      <c r="A89" s="34" t="s">
        <v>124</v>
      </c>
      <c r="B89" s="55" t="s">
        <v>54</v>
      </c>
      <c r="C89" s="13">
        <v>52467530.08</v>
      </c>
      <c r="D89" s="13">
        <v>0</v>
      </c>
      <c r="E89" s="13">
        <f t="shared" si="3"/>
        <v>52467530.08</v>
      </c>
      <c r="F89" s="13">
        <v>54004880</v>
      </c>
      <c r="G89" s="13">
        <v>56534004</v>
      </c>
    </row>
    <row r="90" spans="1:7" ht="18.75">
      <c r="A90" s="2" t="s">
        <v>125</v>
      </c>
      <c r="B90" s="22" t="s">
        <v>51</v>
      </c>
      <c r="C90" s="12">
        <f>C91</f>
        <v>26802570.12</v>
      </c>
      <c r="D90" s="12">
        <f>D91</f>
        <v>-773557.44</v>
      </c>
      <c r="E90" s="12">
        <f t="shared" si="3"/>
        <v>26029012.68</v>
      </c>
      <c r="F90" s="12">
        <f>F91</f>
        <v>24323980</v>
      </c>
      <c r="G90" s="12">
        <f>G91</f>
        <v>24492730</v>
      </c>
    </row>
    <row r="91" spans="1:7" ht="77.25" customHeight="1">
      <c r="A91" s="1" t="s">
        <v>126</v>
      </c>
      <c r="B91" s="33" t="s">
        <v>52</v>
      </c>
      <c r="C91" s="16">
        <v>26802570.12</v>
      </c>
      <c r="D91" s="16">
        <v>-773557.44</v>
      </c>
      <c r="E91" s="13">
        <f t="shared" si="3"/>
        <v>26029012.68</v>
      </c>
      <c r="F91" s="16">
        <f>23173980+1150000</f>
        <v>24323980</v>
      </c>
      <c r="G91" s="16">
        <f>23342730+1150000</f>
        <v>24492730</v>
      </c>
    </row>
    <row r="92" spans="1:7" s="5" customFormat="1" ht="62.25" customHeight="1">
      <c r="A92" s="2" t="s">
        <v>158</v>
      </c>
      <c r="B92" s="58" t="s">
        <v>157</v>
      </c>
      <c r="C92" s="40">
        <f>C93</f>
        <v>-326035.05</v>
      </c>
      <c r="D92" s="40">
        <f>D93</f>
        <v>-7017.1</v>
      </c>
      <c r="E92" s="40">
        <f>C92+D92</f>
        <v>-333052.14999999997</v>
      </c>
      <c r="F92" s="40">
        <v>0</v>
      </c>
      <c r="G92" s="40">
        <v>0</v>
      </c>
    </row>
    <row r="93" spans="1:7" ht="60" customHeight="1">
      <c r="A93" s="1" t="s">
        <v>142</v>
      </c>
      <c r="B93" s="30" t="s">
        <v>143</v>
      </c>
      <c r="C93" s="16">
        <v>-326035.05</v>
      </c>
      <c r="D93" s="16">
        <v>-7017.1</v>
      </c>
      <c r="E93" s="13">
        <f>C93+D93</f>
        <v>-333052.14999999997</v>
      </c>
      <c r="F93" s="16">
        <v>0</v>
      </c>
      <c r="G93" s="16">
        <v>0</v>
      </c>
    </row>
    <row r="94" spans="1:7" s="5" customFormat="1" ht="18.75">
      <c r="A94" s="38" t="s">
        <v>113</v>
      </c>
      <c r="B94" s="53"/>
      <c r="C94" s="12">
        <f>C73+C9</f>
        <v>253968392.47</v>
      </c>
      <c r="D94" s="12">
        <f>D73+D9</f>
        <v>-6533686.54</v>
      </c>
      <c r="E94" s="12">
        <f>E73+E9</f>
        <v>247434705.93</v>
      </c>
      <c r="F94" s="12">
        <f>F73+F9</f>
        <v>185979646.3</v>
      </c>
      <c r="G94" s="12">
        <f>G73+G9</f>
        <v>183483772.3</v>
      </c>
    </row>
    <row r="95" spans="2:7" ht="18.75">
      <c r="B95" s="57"/>
      <c r="F95" s="17"/>
      <c r="G95" s="17"/>
    </row>
    <row r="98" ht="18.75">
      <c r="E98" s="56"/>
    </row>
  </sheetData>
  <sheetProtection/>
  <mergeCells count="20">
    <mergeCell ref="A39:A40"/>
    <mergeCell ref="B39:B40"/>
    <mergeCell ref="A27:A28"/>
    <mergeCell ref="B27:B28"/>
    <mergeCell ref="F27:F28"/>
    <mergeCell ref="B6:B8"/>
    <mergeCell ref="A6:A8"/>
    <mergeCell ref="C27:C28"/>
    <mergeCell ref="C7:E7"/>
    <mergeCell ref="A9:A10"/>
    <mergeCell ref="C1:G3"/>
    <mergeCell ref="G27:G28"/>
    <mergeCell ref="C6:G6"/>
    <mergeCell ref="F9:F10"/>
    <mergeCell ref="G9:G10"/>
    <mergeCell ref="A5:G5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2020-01-20T10:03:31Z</cp:lastPrinted>
  <dcterms:created xsi:type="dcterms:W3CDTF">2014-01-17T06:18:32Z</dcterms:created>
  <dcterms:modified xsi:type="dcterms:W3CDTF">2020-01-20T10:17:40Z</dcterms:modified>
  <cp:category/>
  <cp:version/>
  <cp:contentType/>
  <cp:contentStatus/>
</cp:coreProperties>
</file>